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3" l="1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6" i="13" l="1"/>
  <c r="F57" i="13" l="1"/>
  <c r="F58" i="13" s="1"/>
  <c r="F59" i="13" l="1"/>
  <c r="F60" i="13" s="1"/>
  <c r="F61" i="13" l="1"/>
  <c r="F6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<sst xmlns="http://schemas.openxmlformats.org/spreadsheetml/2006/main" count="6419" uniqueCount="875">
  <si>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</si>
  <si>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</si>
  <si>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</si>
  <si>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</si>
  <si>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</si>
  <si>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</si>
  <si>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</si>
  <si>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</si>
  <si>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</si>
  <si>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</si>
  <si>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</si>
  <si>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</si>
  <si>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</si>
  <si>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</si>
  <si>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</si>
  <si>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</si>
  <si>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</si>
  <si>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</si>
  <si>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</si>
  <si>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</si>
  <si>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</si>
  <si>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</si>
  <si>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</si>
  <si>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</si>
  <si>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</si>
  <si>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</si>
  <si>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</si>
  <si>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</si>
  <si>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</si>
  <si>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</si>
  <si>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</si>
  <si>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</si>
  <si>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</si>
  <si>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</si>
  <si>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</si>
  <si>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</si>
  <si>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</si>
  <si>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</si>
  <si>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</si>
  <si>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</si>
  <si>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</si>
  <si>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</si>
  <si>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</si>
  <si>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</si>
  <si>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</si>
  <si>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</si>
  <si>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</si>
  <si>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</si>
  <si>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</si>
  <si>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</si>
  <si>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</si>
  <si>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</si>
  <si>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</si>
  <si>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</si>
  <si>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</si>
  <si>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</si>
  <si>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</si>
  <si>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</si>
  <si>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</si>
  <si>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</si>
  <si>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</si>
  <si>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</si>
  <si>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</si>
  <si>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</si>
  <si>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</si>
  <si>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</si>
  <si>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</si>
  <si>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</si>
  <si>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</si>
  <si>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</si>
  <si>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</si>
  <si>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</si>
  <si>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</si>
  <si>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</si>
  <si>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</si>
  <si>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</si>
  <si>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</si>
  <si>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</si>
  <si>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</si>
  <si>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</si>
  <si>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</si>
  <si>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</si>
  <si>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</si>
  <si>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</si>
  <si>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</si>
  <si>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</si>
  <si>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</si>
  <si>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</si>
  <si>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</si>
  <si>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</si>
  <si>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</si>
  <si>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</si>
  <si>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</si>
  <si>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</si>
  <si>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</si>
  <si>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</si>
  <si>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</si>
  <si>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</si>
  <si>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</si>
  <si>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</si>
  <si>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</si>
  <si>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</si>
  <si>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</si>
  <si>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</si>
  <si>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</si>
  <si>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</si>
  <si>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</si>
  <si>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</si>
  <si>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</si>
  <si>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</si>
  <si>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</si>
  <si>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</si>
  <si>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</si>
  <si>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</si>
  <si>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</si>
  <si>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</si>
  <si>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</si>
  <si>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</si>
  <si>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</si>
  <si>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</si>
  <si>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</si>
  <si>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</si>
  <si>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</si>
  <si>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</si>
  <si>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</si>
  <si>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</si>
  <si>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</si>
  <si>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</si>
  <si>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</si>
  <si>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</si>
  <si>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</si>
  <si>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</si>
  <si>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</si>
  <si>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</si>
  <si>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</si>
  <si>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</si>
  <si>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</si>
  <si>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</si>
  <si>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</si>
  <si>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</si>
  <si>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</si>
  <si>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</si>
  <si>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</si>
  <si>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</si>
  <si>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</si>
  <si>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</si>
  <si>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</si>
  <si>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</si>
  <si>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</si>
  <si>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</si>
  <si>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</si>
  <si>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</si>
  <si>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</si>
  <si>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</si>
  <si>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</si>
  <si>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</si>
  <si>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</si>
  <si>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</si>
  <si>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</si>
  <si>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</si>
  <si>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</si>
  <si>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</si>
  <si>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</si>
  <si>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</si>
  <si>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</si>
  <si>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</si>
  <si>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</si>
  <si>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</si>
  <si>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</si>
  <si>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</si>
  <si>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</si>
  <si>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</si>
  <si>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</si>
  <si>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</si>
  <si>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</si>
  <si>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</si>
  <si>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</si>
  <si>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</si>
  <si>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</si>
  <si>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</si>
  <si>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</si>
  <si>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</si>
  <si>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</si>
  <si>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</si>
  <si>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</si>
  <si>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</si>
  <si>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</si>
  <si>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</si>
  <si>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</si>
  <si>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</si>
  <si>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</si>
  <si>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</si>
  <si>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</si>
  <si>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</si>
  <si>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</si>
  <si>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</si>
  <si>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</si>
  <si>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</si>
  <si>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</si>
  <si>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</si>
  <si>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</si>
  <si>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</si>
  <si>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</si>
  <si>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</si>
  <si>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</si>
  <si>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</si>
  <si>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</si>
  <si>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</si>
  <si>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</si>
  <si>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</si>
  <si>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</si>
  <si>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</si>
  <si>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</si>
  <si>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</si>
  <si>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</si>
  <si>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</si>
  <si>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</si>
  <si>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</si>
  <si>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</si>
  <si>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</si>
  <si>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</si>
  <si>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</si>
  <si>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</si>
  <si>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</si>
  <si>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</si>
  <si>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</si>
  <si>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</si>
  <si>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</si>
  <si>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</si>
  <si>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</si>
  <si>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</si>
  <si>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</si>
  <si>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</si>
  <si>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</si>
  <si>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</si>
  <si>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</si>
  <si>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</si>
  <si>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</si>
  <si>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</si>
  <si>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</si>
  <si>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</si>
  <si>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</si>
  <si>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</si>
  <si>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</si>
  <si>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</si>
  <si>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</si>
  <si>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</si>
  <si>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</si>
  <si>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</si>
  <si>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</si>
  <si>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</si>
  <si>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</si>
  <si>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</si>
  <si>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</si>
  <si>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</si>
  <si>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</si>
  <si>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</si>
  <si>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</si>
  <si>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</si>
  <si>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</si>
  <si>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</si>
  <si>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</si>
  <si>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</si>
  <si>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</si>
  <si>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</si>
  <si>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</si>
  <si>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</si>
  <si>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</si>
  <si>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</si>
  <si>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</si>
  <si>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</si>
  <si>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</si>
  <si>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</si>
  <si>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</si>
  <si>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</si>
  <si>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</si>
  <si>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</si>
  <si>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</si>
  <si>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</si>
  <si>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</si>
  <si>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</si>
  <si>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</si>
  <si>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</si>
  <si>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</si>
  <si>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</si>
  <si>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</si>
  <si>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</si>
  <si>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</si>
  <si>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</si>
  <si>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</si>
  <si>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</si>
  <si>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</si>
  <si>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</si>
  <si>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</si>
  <si>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</si>
  <si>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</si>
  <si>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</si>
  <si>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</si>
  <si>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</si>
  <si>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</si>
  <si>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</si>
  <si>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</si>
  <si>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</si>
  <si>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</si>
  <si>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</si>
  <si>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</si>
  <si>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</si>
  <si>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</si>
  <si>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</si>
  <si>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</si>
  <si>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</si>
  <si>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</si>
  <si>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</si>
  <si>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</si>
  <si>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</si>
  <si>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</si>
  <si>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</si>
  <si>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</si>
  <si>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</si>
  <si>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</si>
  <si>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</si>
  <si>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</si>
  <si>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</si>
  <si>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</si>
  <si>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</si>
  <si>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</si>
  <si>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</si>
  <si>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</si>
  <si>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</si>
  <si>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</si>
  <si>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</si>
  <si>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</si>
  <si>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</si>
  <si>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</si>
  <si>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</si>
  <si>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</si>
  <si>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</si>
  <si>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</si>
  <si>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</si>
  <si>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</si>
  <si>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</si>
  <si>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</si>
  <si>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</si>
  <si>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</si>
  <si>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</si>
  <si>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</si>
  <si>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</si>
  <si>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</si>
  <si>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</si>
  <si>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</si>
  <si>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</si>
  <si>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</si>
  <si>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</si>
  <si>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</si>
  <si>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</si>
  <si>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</si>
  <si>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</si>
  <si>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</si>
  <si>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</si>
  <si>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</si>
  <si>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</si>
  <si>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</si>
  <si>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</si>
  <si>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</si>
  <si>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</si>
  <si>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</si>
  <si>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</si>
  <si>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</si>
  <si>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</si>
  <si>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</si>
  <si>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</si>
  <si>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</si>
  <si>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</si>
  <si>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</si>
  <si>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</si>
  <si>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</si>
  <si>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</si>
  <si>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</si>
  <si>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</si>
  <si>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</si>
  <si>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</si>
  <si>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</si>
  <si>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</si>
  <si>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</si>
  <si>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</si>
  <si>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</si>
  <si>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</si>
  <si>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</si>
  <si>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</si>
  <si>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</si>
  <si>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</si>
  <si>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</si>
  <si>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</si>
  <si>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</si>
  <si>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</si>
  <si>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</si>
  <si>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</si>
  <si>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</si>
  <si>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</si>
  <si>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</si>
  <si>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</si>
  <si>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</si>
  <si>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</si>
  <si>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</si>
  <si>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</si>
  <si>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</si>
  <si>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</si>
  <si>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</si>
  <si>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</si>
  <si>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</si>
  <si>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</si>
  <si>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</si>
  <si>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</si>
  <si>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</si>
  <si>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</si>
  <si>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</si>
  <si>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</si>
  <si>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</si>
  <si>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</si>
  <si>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</si>
  <si>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</si>
  <si>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</si>
  <si>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</si>
  <si>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</si>
  <si>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</si>
  <si>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</si>
  <si>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</si>
  <si>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</si>
  <si>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</si>
  <si>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</si>
  <si>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</si>
  <si>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</si>
  <si>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</si>
  <si>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</si>
  <si>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</si>
  <si>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</si>
  <si>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</si>
  <si>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</si>
  <si>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</si>
  <si>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</si>
  <si>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</si>
  <si>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</si>
  <si>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</si>
  <si>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</si>
  <si>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</si>
  <si>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</si>
  <si>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</si>
  <si>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</si>
  <si>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</si>
  <si>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</si>
  <si>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</si>
  <si>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</si>
  <si>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</si>
  <si>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</si>
  <si>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</si>
  <si>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</si>
  <si>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</si>
  <si>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</si>
  <si>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</si>
  <si>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</si>
  <si>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</si>
  <si>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</si>
  <si>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</si>
  <si>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</si>
  <si>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</si>
  <si>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</si>
  <si>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</si>
  <si>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</si>
  <si>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</si>
  <si>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</si>
  <si>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</si>
  <si>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</si>
  <si>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</si>
  <si>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</si>
  <si>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</si>
  <si>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</si>
  <si>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</si>
  <si>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</si>
  <si>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</si>
  <si>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</si>
  <si>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</si>
  <si>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</si>
  <si>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</si>
  <si>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</si>
  <si>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</si>
  <si>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</si>
  <si>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</si>
  <si>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</si>
  <si>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</si>
  <si>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</si>
  <si>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</si>
  <si>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</si>
  <si>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</si>
  <si>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</si>
  <si>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</si>
  <si>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</si>
  <si>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</si>
  <si>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</si>
  <si>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</si>
  <si>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</si>
  <si>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</si>
  <si>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</si>
  <si>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</si>
  <si>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</si>
  <si>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</si>
  <si>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</si>
  <si>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</si>
  <si>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</si>
  <si>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</si>
  <si>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</si>
  <si>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</si>
  <si>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</si>
  <si>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</si>
  <si>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</si>
  <si>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</si>
  <si>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</si>
  <si>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</si>
  <si>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</si>
  <si>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</si>
  <si>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</si>
  <si>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</si>
  <si>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</si>
  <si>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</si>
  <si>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</si>
  <si>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</si>
  <si>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</si>
  <si>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</si>
  <si>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</si>
  <si>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</si>
  <si>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</si>
  <si>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</si>
  <si>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</si>
  <si>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</si>
  <si>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</si>
  <si>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</si>
  <si>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</si>
  <si>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</si>
  <si>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</si>
  <si>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</si>
  <si>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</si>
  <si>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</si>
  <si>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</si>
  <si>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</si>
  <si>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</si>
  <si>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</si>
  <si>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</si>
  <si>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</si>
  <si>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</si>
  <si>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</si>
  <si>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</si>
  <si>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</si>
  <si>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</si>
  <si>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</si>
  <si>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</si>
  <si>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</si>
  <si>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</si>
  <si>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</si>
  <si>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</si>
  <si>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</si>
  <si>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</si>
  <si>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</si>
  <si>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</si>
  <si>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</si>
  <si>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</si>
  <si>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</si>
  <si>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</si>
  <si>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</si>
  <si>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</si>
  <si>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</si>
  <si>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</si>
  <si>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</si>
  <si>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</si>
  <si>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</si>
  <si>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</si>
  <si>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</si>
  <si>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</si>
  <si>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</si>
  <si>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</si>
  <si>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</si>
  <si>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</si>
  <si>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</si>
  <si>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</si>
  <si>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</si>
  <si>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</si>
  <si>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</si>
  <si>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</si>
  <si>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</si>
  <si>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</si>
  <si>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</si>
  <si>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</si>
  <si>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</si>
  <si>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</si>
  <si>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</si>
  <si>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</si>
  <si>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</si>
  <si>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</si>
  <si>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</si>
  <si>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</si>
  <si>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</si>
  <si>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</si>
  <si>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</si>
  <si>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</si>
  <si>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</si>
  <si>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</si>
  <si>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</si>
  <si>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</si>
  <si>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</si>
  <si>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</si>
  <si>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</si>
  <si>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</si>
  <si>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</si>
  <si>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</si>
  <si>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</si>
  <si>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</si>
  <si>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</si>
  <si>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</si>
  <si>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</si>
  <si>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</si>
  <si>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</si>
  <si>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</si>
  <si>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</si>
  <si>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</si>
  <si>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</si>
  <si>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</si>
  <si>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</si>
  <si>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</si>
  <si>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</si>
  <si>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</si>
  <si>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</si>
  <si>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</si>
  <si>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</si>
  <si>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</si>
  <si>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</si>
  <si>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</si>
  <si>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</si>
  <si>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</si>
  <si>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</si>
  <si>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</si>
  <si>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</si>
  <si>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</si>
  <si>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</si>
  <si>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</si>
  <si>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</si>
  <si>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</si>
  <si>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</si>
  <si>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</si>
  <si>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</si>
  <si>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</si>
  <si>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</si>
  <si>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</si>
  <si>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</si>
  <si>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</si>
  <si>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</si>
  <si>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</si>
  <si>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</si>
  <si>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</si>
  <si>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</si>
  <si>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</si>
  <si>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</si>
  <si>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</si>
  <si>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</si>
  <si>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</si>
  <si>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</si>
  <si>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</si>
  <si>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</si>
  <si>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</si>
  <si>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</si>
  <si>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</si>
  <si>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</si>
  <si>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</si>
  <si>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</si>
  <si>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</si>
  <si>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</si>
  <si>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</si>
  <si>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</si>
  <si>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</si>
  <si>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</si>
  <si>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</si>
  <si>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</si>
  <si>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</si>
  <si>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</si>
  <si>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</si>
  <si>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</si>
  <si>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</si>
  <si>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</si>
  <si>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</si>
  <si>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</si>
  <si>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</si>
  <si>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</si>
  <si>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</si>
  <si>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</si>
  <si>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</si>
  <si>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</si>
  <si>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</si>
  <si>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</si>
  <si>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</si>
  <si>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</si>
  <si>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</si>
  <si>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</si>
  <si>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</si>
  <si>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</si>
  <si>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</si>
  <si>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</si>
  <si>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</si>
  <si>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</si>
  <si>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</si>
  <si>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</si>
  <si>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</si>
  <si>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</si>
  <si>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</si>
  <si>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</si>
  <si>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</si>
  <si>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</si>
  <si>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</si>
  <si>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</si>
  <si>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</si>
  <si>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</si>
  <si>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</si>
  <si>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</si>
  <si>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</si>
  <si>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</si>
  <si>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</si>
  <si>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</si>
  <si>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</si>
  <si>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</si>
  <si>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</si>
  <si>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</si>
  <si>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</si>
  <si>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</si>
  <si>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</si>
  <si>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</si>
  <si>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</si>
  <si>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</si>
  <si>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</si>
  <si>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</si>
  <si>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</si>
  <si>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</si>
  <si>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</si>
  <si>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</si>
  <si>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</si>
  <si>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</si>
  <si>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</si>
  <si>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</si>
  <si>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</si>
  <si>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</si>
  <si>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</si>
  <si>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</si>
  <si>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</si>
  <si>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</si>
  <si>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</si>
  <si>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</si>
  <si>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</si>
  <si>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</si>
  <si>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</si>
  <si>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</si>
  <si>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</si>
  <si>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</si>
  <si>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</si>
  <si>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</si>
  <si>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</si>
  <si>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</si>
  <si>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</si>
  <si>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</si>
  <si>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</si>
  <si>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</si>
  <si>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</si>
  <si>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</si>
  <si>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</si>
  <si>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</si>
  <si>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</si>
  <si>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</si>
  <si>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</si>
  <si>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</si>
  <si>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</si>
  <si>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</si>
  <si>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</si>
  <si>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</si>
  <si>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</si>
  <si>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</si>
  <si>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</si>
  <si>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</si>
  <si>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</si>
  <si>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</si>
  <si>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</si>
  <si>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</si>
  <si>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</si>
  <si>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</si>
  <si>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</si>
  <si>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</si>
  <si>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</si>
  <si>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</si>
  <si>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</si>
  <si>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</si>
  <si>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</si>
  <si>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</si>
  <si>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</si>
  <si>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</si>
  <si>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</si>
  <si>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</si>
  <si>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</si>
  <si>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</si>
  <si>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</si>
  <si>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</si>
  <si>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</si>
  <si>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</si>
  <si>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</si>
  <si>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</si>
  <si>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</si>
  <si>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</si>
  <si>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</si>
  <si>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</si>
  <si>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დავით კლდიაშვილის ქუჩა, წყალარინების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</si>
  <si>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</si>
  <si>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26 კმ-ზე</t>
  </si>
  <si>
    <t>IV კატ. გრუნტის დამუშავება მექანიზმით და ხელით, გაუწყლოვანებით, დატვირთვა და გატანა 26 კმ-ზე</t>
  </si>
  <si>
    <t>VI კატ. გრუნტის დამუშავება კოდალათი და პნევმო ჩაქუჩებით, გაუწყლოვანებით, დატვირთვა და გატანა 26 კმ-ზე</t>
  </si>
  <si>
    <t>თხრილის შევსება ქვიშა-ხრეში (0-20 მმ ფრაქცია) და დატკეპვნა</t>
  </si>
  <si>
    <t>ხრეშის (0-56 მმ) ფრაქცია ბალიშის მომზადება ჭის ქვეშ სისქით 10 სმ. (კ=0.98-1.25)</t>
  </si>
  <si>
    <t>8-1</t>
  </si>
  <si>
    <t>9-1</t>
  </si>
  <si>
    <t>პოლიეთილენის მილის PE 100 SDR11 PN16 d=315 მმ მილის მოწყობა დახურული მეთოდით (კროტით)</t>
  </si>
  <si>
    <t>გრძ. მ</t>
  </si>
  <si>
    <t>10-1</t>
  </si>
  <si>
    <t>მილის PE 100 SDR11 PN16 d=315 მმ</t>
  </si>
  <si>
    <t>12</t>
  </si>
  <si>
    <t>12-1</t>
  </si>
  <si>
    <t>13</t>
  </si>
  <si>
    <t>13-1</t>
  </si>
  <si>
    <t>14</t>
  </si>
  <si>
    <t>14-1</t>
  </si>
  <si>
    <t>ჰიდროსაიზოლაციო მასალა პენებარი</t>
  </si>
  <si>
    <t>16</t>
  </si>
  <si>
    <t>16-1</t>
  </si>
  <si>
    <t>19</t>
  </si>
  <si>
    <t>ჭის ქვაბულის კედლების გამაგრება</t>
  </si>
  <si>
    <t>22-2</t>
  </si>
  <si>
    <t>29</t>
  </si>
  <si>
    <t>30</t>
  </si>
  <si>
    <t>31</t>
  </si>
  <si>
    <t>კედლის გახვრეტა ანკერების მოსაწყობად</t>
  </si>
  <si>
    <t>35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</si>
  <si>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</si>
  <si>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</si>
  <si>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</si>
  <si>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</si>
  <si>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</si>
  <si>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წყალსადენის პოლიეთილენის მილის PE100 SDR11 PN16 d=315 მმ, ჰიდრავლიკური გამოცდა</t>
  </si>
  <si>
    <t>რკ/ბეტონის ანაკრები წრიული ჭის (1-კომპლექტი) შეძენა-მონტაჟი d=1.5 მ, hსრ=4.65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</si>
  <si>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რკ/ბეტონის ანაკრები წრიული ჭის (1-კომპლექტი) შეძენა-მონტაჟი d=1.5 მ, hსრ=4.1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</si>
  <si>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რკ/ბეტონის ანაკრები წრიული ჭის (1-კომპლექტი) შეძენა-მონტაჟი d=1.5 მ, hსრ=3.85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</si>
  <si>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კანალიზაციის პოლიეთილენის გოფრირებული მილის SN8 d=150მმ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</si>
  <si>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</si>
  <si>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</si>
  <si>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საპროექტო პოლიეთილენის მილის PE100 SDR11 PN16 d=315 მმ მილის პირაპირა გადაბმა და გადაბმული ადგილების შემოწმება</t>
  </si>
  <si>
    <t>კანალიზაციის PE100 SDR11 PN16 d=315 მმ მილისთვის ქუროს მოწყობა</t>
  </si>
  <si>
    <t>კანალიზაციის მილისთვის PE100 SDR11 PN16 d=315 მმ ქურო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</si>
  <si>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</si>
  <si>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</si>
  <si>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</si>
  <si>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პოლიეთილენის მილის PE100 SDR11 PN16 d=315 მმ-იან მილის შეჭრა საპროექტო ჭაში</t>
  </si>
  <si>
    <t>არსებული გოფრირებული d=300 მმ-იან მილის შეჭრა არსებულ ჭაში</t>
  </si>
  <si>
    <t>პოლიეთილენის მილის PE100 SDR11 PN16 d=315 მმ-იან მილის შეჭრა არსებულ ჭაში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</si>
  <si>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</si>
  <si>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</si>
  <si>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</si>
  <si>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</si>
  <si>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</si>
  <si>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</si>
  <si>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h=0.7 მ ბეტონის მრგვალიჭის დემონტაჟი გადატანა ნაგავსაყრელზე 26 კმ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</si>
  <si>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</si>
  <si>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10კმ) (1 ცალი)</t>
  </si>
  <si>
    <t>კანალიზაციის გოფრირებული მილისთვის d=300 მმ სამკაპის მოწყობა</t>
  </si>
  <si>
    <t>კანალიზაციის გოფრირებული მილისთვის d=300 მმ სამკაპი</t>
  </si>
  <si>
    <t>d=400 მმ გოფრირებული მილის მიმაგრება ჭის კედელზე ლითონის სამაგრებით</t>
  </si>
  <si>
    <t>კანალიზაციის არსებული d=300 მილის ამოვსება ბეტონის ხსნარით M-50 (B3.5)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</si>
</sst>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10" fillId="0" borderId="17" xfId="1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10" xfId="11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4"/>
  <sheetViews>
    <sheetView showGridLines="0" tabSelected="1" zoomScale="80" zoomScaleNormal="8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G61" sqref="G6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812</v>
      </c>
      <c r="B7" s="287" t="s">
        <v>813</v>
      </c>
      <c r="C7" s="271" t="s">
        <v>773</v>
      </c>
      <c r="D7" s="272">
        <v>15.7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87" t="s">
        <v>814</v>
      </c>
      <c r="C8" s="271" t="s">
        <v>773</v>
      </c>
      <c r="D8" s="272">
        <v>671.18</v>
      </c>
      <c r="E8" s="299"/>
      <c r="F8" s="299">
        <f t="shared" ref="F8:F55" si="0">D8*E8</f>
        <v>0</v>
      </c>
      <c r="G8" s="252" t="s">
        <v>805</v>
      </c>
    </row>
    <row r="9" spans="1:10" s="67" customFormat="1" x14ac:dyDescent="0.35">
      <c r="A9" s="274" t="s">
        <v>118</v>
      </c>
      <c r="B9" s="287" t="s">
        <v>815</v>
      </c>
      <c r="C9" s="172" t="s">
        <v>23</v>
      </c>
      <c r="D9" s="163">
        <v>63.58</v>
      </c>
      <c r="E9" s="299"/>
      <c r="F9" s="299">
        <f t="shared" si="0"/>
        <v>0</v>
      </c>
      <c r="G9" s="252" t="s">
        <v>805</v>
      </c>
    </row>
    <row r="10" spans="1:10" s="67" customFormat="1" ht="16.5" x14ac:dyDescent="0.35">
      <c r="A10" s="274" t="s">
        <v>248</v>
      </c>
      <c r="B10" s="288" t="s">
        <v>816</v>
      </c>
      <c r="C10" s="275" t="s">
        <v>773</v>
      </c>
      <c r="D10" s="276">
        <v>2</v>
      </c>
      <c r="E10" s="299"/>
      <c r="F10" s="299">
        <f t="shared" si="0"/>
        <v>0</v>
      </c>
      <c r="G10" s="252" t="s">
        <v>805</v>
      </c>
    </row>
    <row r="11" spans="1:10" ht="16.5" x14ac:dyDescent="0.35">
      <c r="A11" s="274" t="s">
        <v>119</v>
      </c>
      <c r="B11" s="288" t="s">
        <v>842</v>
      </c>
      <c r="C11" s="271" t="s">
        <v>773</v>
      </c>
      <c r="D11" s="289">
        <v>640.9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36" t="s">
        <v>251</v>
      </c>
      <c r="B12" s="290" t="s">
        <v>843</v>
      </c>
      <c r="C12" s="271" t="s">
        <v>773</v>
      </c>
      <c r="D12" s="117">
        <v>31.4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74" t="s">
        <v>252</v>
      </c>
      <c r="B13" s="291" t="s">
        <v>817</v>
      </c>
      <c r="C13" s="292" t="s">
        <v>841</v>
      </c>
      <c r="D13" s="174">
        <v>2.2000000000000002</v>
      </c>
      <c r="E13" s="299"/>
      <c r="F13" s="299">
        <f t="shared" si="0"/>
        <v>0</v>
      </c>
      <c r="G13" s="252" t="s">
        <v>805</v>
      </c>
    </row>
    <row r="14" spans="1:10" ht="16.5" x14ac:dyDescent="0.35">
      <c r="A14" s="277" t="s">
        <v>260</v>
      </c>
      <c r="B14" s="293" t="s">
        <v>844</v>
      </c>
      <c r="C14" s="271" t="s">
        <v>777</v>
      </c>
      <c r="D14" s="174">
        <v>157</v>
      </c>
      <c r="E14" s="299"/>
      <c r="F14" s="299">
        <f t="shared" si="0"/>
        <v>0</v>
      </c>
      <c r="G14" s="252" t="s">
        <v>805</v>
      </c>
    </row>
    <row r="15" spans="1:10" s="67" customFormat="1" x14ac:dyDescent="0.35">
      <c r="A15" s="277" t="s">
        <v>818</v>
      </c>
      <c r="B15" s="293" t="s">
        <v>90</v>
      </c>
      <c r="C15" s="271" t="s">
        <v>19</v>
      </c>
      <c r="D15" s="117">
        <v>9.4199999999999992E-2</v>
      </c>
      <c r="E15" s="299"/>
      <c r="F15" s="299">
        <f t="shared" si="0"/>
        <v>0</v>
      </c>
      <c r="G15" s="252" t="s">
        <v>804</v>
      </c>
    </row>
    <row r="16" spans="1:10" s="67" customFormat="1" ht="16.5" x14ac:dyDescent="0.35">
      <c r="A16" s="277" t="s">
        <v>261</v>
      </c>
      <c r="B16" s="293" t="s">
        <v>845</v>
      </c>
      <c r="C16" s="271" t="s">
        <v>777</v>
      </c>
      <c r="D16" s="174">
        <v>157</v>
      </c>
      <c r="E16" s="299"/>
      <c r="F16" s="299">
        <f t="shared" si="0"/>
        <v>0</v>
      </c>
      <c r="G16" s="252" t="s">
        <v>805</v>
      </c>
    </row>
    <row r="17" spans="1:218" x14ac:dyDescent="0.35">
      <c r="A17" s="277" t="s">
        <v>819</v>
      </c>
      <c r="B17" s="293" t="s">
        <v>90</v>
      </c>
      <c r="C17" s="271" t="s">
        <v>19</v>
      </c>
      <c r="D17" s="117">
        <v>9.4199999999999992E-2</v>
      </c>
      <c r="E17" s="299"/>
      <c r="F17" s="299">
        <f t="shared" si="0"/>
        <v>0</v>
      </c>
      <c r="G17" s="252" t="s">
        <v>804</v>
      </c>
    </row>
    <row r="18" spans="1:218" x14ac:dyDescent="0.35">
      <c r="A18" s="274" t="s">
        <v>155</v>
      </c>
      <c r="B18" s="288" t="s">
        <v>820</v>
      </c>
      <c r="C18" s="172" t="s">
        <v>821</v>
      </c>
      <c r="D18" s="174">
        <v>115</v>
      </c>
      <c r="E18" s="299"/>
      <c r="F18" s="299">
        <f t="shared" si="0"/>
        <v>0</v>
      </c>
      <c r="G18" s="252" t="s">
        <v>805</v>
      </c>
    </row>
    <row r="19" spans="1:218" s="67" customFormat="1" x14ac:dyDescent="0.35">
      <c r="A19" s="274" t="s">
        <v>822</v>
      </c>
      <c r="B19" s="294" t="s">
        <v>823</v>
      </c>
      <c r="C19" s="172" t="s">
        <v>821</v>
      </c>
      <c r="D19" s="174">
        <v>116.15</v>
      </c>
      <c r="E19" s="299"/>
      <c r="F19" s="299">
        <f t="shared" si="0"/>
        <v>0</v>
      </c>
      <c r="G19" s="252" t="s">
        <v>810</v>
      </c>
    </row>
    <row r="20" spans="1:218" x14ac:dyDescent="0.35">
      <c r="A20" s="274" t="s">
        <v>305</v>
      </c>
      <c r="B20" s="295" t="s">
        <v>846</v>
      </c>
      <c r="C20" s="172" t="s">
        <v>27</v>
      </c>
      <c r="D20" s="177">
        <v>115</v>
      </c>
      <c r="E20" s="299"/>
      <c r="F20" s="299">
        <f t="shared" si="0"/>
        <v>0</v>
      </c>
      <c r="G20" s="252" t="s">
        <v>805</v>
      </c>
    </row>
    <row r="21" spans="1:218" ht="16.5" x14ac:dyDescent="0.35">
      <c r="A21" s="274" t="s">
        <v>824</v>
      </c>
      <c r="B21" s="295" t="s">
        <v>847</v>
      </c>
      <c r="C21" s="296" t="s">
        <v>773</v>
      </c>
      <c r="D21" s="278">
        <v>4.4314375000000004</v>
      </c>
      <c r="E21" s="299"/>
      <c r="F21" s="299">
        <f t="shared" si="0"/>
        <v>0</v>
      </c>
      <c r="G21" s="252" t="s">
        <v>805</v>
      </c>
    </row>
    <row r="22" spans="1:218" x14ac:dyDescent="0.35">
      <c r="A22" s="274" t="s">
        <v>825</v>
      </c>
      <c r="B22" s="295" t="s">
        <v>806</v>
      </c>
      <c r="C22" s="172" t="s">
        <v>28</v>
      </c>
      <c r="D22" s="279">
        <v>1</v>
      </c>
      <c r="E22" s="299"/>
      <c r="F22" s="299">
        <f t="shared" si="0"/>
        <v>0</v>
      </c>
      <c r="G22" s="252" t="s">
        <v>810</v>
      </c>
    </row>
    <row r="23" spans="1:218" ht="16.5" x14ac:dyDescent="0.35">
      <c r="A23" s="274" t="s">
        <v>826</v>
      </c>
      <c r="B23" s="295" t="s">
        <v>848</v>
      </c>
      <c r="C23" s="296" t="s">
        <v>773</v>
      </c>
      <c r="D23" s="278">
        <v>4.0914375000000005</v>
      </c>
      <c r="E23" s="299"/>
      <c r="F23" s="299">
        <f t="shared" si="0"/>
        <v>0</v>
      </c>
      <c r="G23" s="252" t="s">
        <v>805</v>
      </c>
    </row>
    <row r="24" spans="1:218" s="67" customFormat="1" x14ac:dyDescent="0.35">
      <c r="A24" s="274" t="s">
        <v>827</v>
      </c>
      <c r="B24" s="295" t="s">
        <v>806</v>
      </c>
      <c r="C24" s="172" t="s">
        <v>28</v>
      </c>
      <c r="D24" s="279">
        <v>1</v>
      </c>
      <c r="E24" s="299"/>
      <c r="F24" s="299">
        <f t="shared" si="0"/>
        <v>0</v>
      </c>
      <c r="G24" s="252" t="s">
        <v>810</v>
      </c>
    </row>
    <row r="25" spans="1:218" ht="16.5" x14ac:dyDescent="0.35">
      <c r="A25" s="274" t="s">
        <v>828</v>
      </c>
      <c r="B25" s="295" t="s">
        <v>849</v>
      </c>
      <c r="C25" s="296" t="s">
        <v>773</v>
      </c>
      <c r="D25" s="278">
        <v>3.8514374999999998</v>
      </c>
      <c r="E25" s="299"/>
      <c r="F25" s="299">
        <f t="shared" si="0"/>
        <v>0</v>
      </c>
      <c r="G25" s="252" t="s">
        <v>805</v>
      </c>
      <c r="H25" s="90"/>
    </row>
    <row r="26" spans="1:218" x14ac:dyDescent="0.35">
      <c r="A26" s="274" t="s">
        <v>829</v>
      </c>
      <c r="B26" s="295" t="s">
        <v>806</v>
      </c>
      <c r="C26" s="172" t="s">
        <v>28</v>
      </c>
      <c r="D26" s="279">
        <v>1</v>
      </c>
      <c r="E26" s="299"/>
      <c r="F26" s="299">
        <f t="shared" si="0"/>
        <v>0</v>
      </c>
      <c r="G26" s="252" t="s">
        <v>810</v>
      </c>
      <c r="H26" s="90"/>
    </row>
    <row r="27" spans="1:218" x14ac:dyDescent="0.45">
      <c r="A27" s="274" t="s">
        <v>547</v>
      </c>
      <c r="B27" s="295" t="s">
        <v>830</v>
      </c>
      <c r="C27" s="172" t="s">
        <v>27</v>
      </c>
      <c r="D27" s="280">
        <v>53</v>
      </c>
      <c r="E27" s="299"/>
      <c r="F27" s="299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1" t="s">
        <v>831</v>
      </c>
      <c r="B28" s="293" t="s">
        <v>850</v>
      </c>
      <c r="C28" s="172" t="s">
        <v>27</v>
      </c>
      <c r="D28" s="177">
        <v>5</v>
      </c>
      <c r="E28" s="299"/>
      <c r="F28" s="299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1" t="s">
        <v>832</v>
      </c>
      <c r="B29" s="293" t="s">
        <v>851</v>
      </c>
      <c r="C29" s="172" t="s">
        <v>27</v>
      </c>
      <c r="D29" s="177">
        <v>5.05</v>
      </c>
      <c r="E29" s="299"/>
      <c r="F29" s="299">
        <f t="shared" si="0"/>
        <v>0</v>
      </c>
      <c r="G29" s="252" t="s">
        <v>810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1" t="s">
        <v>467</v>
      </c>
      <c r="B30" s="293" t="s">
        <v>852</v>
      </c>
      <c r="C30" s="172" t="s">
        <v>27</v>
      </c>
      <c r="D30" s="177">
        <v>5</v>
      </c>
      <c r="E30" s="299"/>
      <c r="F30" s="299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548</v>
      </c>
      <c r="B31" s="293" t="s">
        <v>807</v>
      </c>
      <c r="C31" s="271" t="s">
        <v>27</v>
      </c>
      <c r="D31" s="174">
        <v>5</v>
      </c>
      <c r="E31" s="299"/>
      <c r="F31" s="299">
        <f t="shared" si="0"/>
        <v>0</v>
      </c>
      <c r="G31" s="252" t="s">
        <v>805</v>
      </c>
    </row>
    <row r="32" spans="1:218" s="55" customFormat="1" x14ac:dyDescent="0.35">
      <c r="A32" s="274" t="s">
        <v>833</v>
      </c>
      <c r="B32" s="295" t="s">
        <v>834</v>
      </c>
      <c r="C32" s="172" t="s">
        <v>52</v>
      </c>
      <c r="D32" s="174">
        <v>414</v>
      </c>
      <c r="E32" s="299"/>
      <c r="F32" s="299">
        <f t="shared" si="0"/>
        <v>0</v>
      </c>
      <c r="G32" s="252" t="s">
        <v>805</v>
      </c>
    </row>
    <row r="33" spans="1:8" s="254" customFormat="1" x14ac:dyDescent="0.45">
      <c r="A33" s="273" t="s">
        <v>554</v>
      </c>
      <c r="B33" s="295" t="s">
        <v>853</v>
      </c>
      <c r="C33" s="172" t="s">
        <v>211</v>
      </c>
      <c r="D33" s="174">
        <v>12</v>
      </c>
      <c r="E33" s="299"/>
      <c r="F33" s="299">
        <f t="shared" si="0"/>
        <v>0</v>
      </c>
      <c r="G33" s="252" t="s">
        <v>805</v>
      </c>
      <c r="H33" s="90"/>
    </row>
    <row r="34" spans="1:8" s="253" customFormat="1" x14ac:dyDescent="0.45">
      <c r="A34" s="274" t="s">
        <v>555</v>
      </c>
      <c r="B34" s="288" t="s">
        <v>854</v>
      </c>
      <c r="C34" s="172" t="s">
        <v>28</v>
      </c>
      <c r="D34" s="174">
        <v>1</v>
      </c>
      <c r="E34" s="299"/>
      <c r="F34" s="299">
        <f t="shared" si="0"/>
        <v>0</v>
      </c>
      <c r="G34" s="252" t="s">
        <v>805</v>
      </c>
    </row>
    <row r="35" spans="1:8" s="253" customFormat="1" x14ac:dyDescent="0.45">
      <c r="A35" s="274" t="s">
        <v>556</v>
      </c>
      <c r="B35" s="288" t="s">
        <v>855</v>
      </c>
      <c r="C35" s="172" t="s">
        <v>28</v>
      </c>
      <c r="D35" s="174">
        <v>1</v>
      </c>
      <c r="E35" s="299"/>
      <c r="F35" s="299">
        <f t="shared" si="0"/>
        <v>0</v>
      </c>
      <c r="G35" s="252" t="s">
        <v>810</v>
      </c>
      <c r="H35" s="90"/>
    </row>
    <row r="36" spans="1:8" s="253" customFormat="1" x14ac:dyDescent="0.45">
      <c r="A36" s="274" t="s">
        <v>557</v>
      </c>
      <c r="B36" s="288" t="s">
        <v>856</v>
      </c>
      <c r="C36" s="172" t="s">
        <v>28</v>
      </c>
      <c r="D36" s="174">
        <v>2</v>
      </c>
      <c r="E36" s="299"/>
      <c r="F36" s="299">
        <f t="shared" si="0"/>
        <v>0</v>
      </c>
      <c r="G36" s="252" t="s">
        <v>805</v>
      </c>
    </row>
    <row r="37" spans="1:8" s="253" customFormat="1" x14ac:dyDescent="0.45">
      <c r="A37" s="274" t="s">
        <v>558</v>
      </c>
      <c r="B37" s="288" t="s">
        <v>857</v>
      </c>
      <c r="C37" s="172" t="s">
        <v>28</v>
      </c>
      <c r="D37" s="174">
        <v>2</v>
      </c>
      <c r="E37" s="299"/>
      <c r="F37" s="299">
        <f t="shared" si="0"/>
        <v>0</v>
      </c>
      <c r="G37" s="252" t="s">
        <v>810</v>
      </c>
      <c r="H37" s="90"/>
    </row>
    <row r="38" spans="1:8" s="253" customFormat="1" x14ac:dyDescent="0.45">
      <c r="A38" s="274" t="s">
        <v>835</v>
      </c>
      <c r="B38" s="295" t="s">
        <v>858</v>
      </c>
      <c r="C38" s="172" t="s">
        <v>28</v>
      </c>
      <c r="D38" s="177">
        <v>8</v>
      </c>
      <c r="E38" s="299"/>
      <c r="F38" s="299">
        <f t="shared" si="0"/>
        <v>0</v>
      </c>
      <c r="G38" s="252" t="s">
        <v>810</v>
      </c>
    </row>
    <row r="39" spans="1:8" s="253" customFormat="1" x14ac:dyDescent="0.45">
      <c r="A39" s="274" t="s">
        <v>559</v>
      </c>
      <c r="B39" s="288" t="s">
        <v>859</v>
      </c>
      <c r="C39" s="172" t="s">
        <v>211</v>
      </c>
      <c r="D39" s="282">
        <v>5</v>
      </c>
      <c r="E39" s="299"/>
      <c r="F39" s="299">
        <f t="shared" si="0"/>
        <v>0</v>
      </c>
      <c r="G39" s="252" t="s">
        <v>805</v>
      </c>
      <c r="H39" s="90"/>
    </row>
    <row r="40" spans="1:8" x14ac:dyDescent="0.35">
      <c r="A40" s="274" t="s">
        <v>561</v>
      </c>
      <c r="B40" s="288" t="s">
        <v>860</v>
      </c>
      <c r="C40" s="172" t="s">
        <v>211</v>
      </c>
      <c r="D40" s="282">
        <v>3</v>
      </c>
      <c r="E40" s="299"/>
      <c r="F40" s="299">
        <f t="shared" si="0"/>
        <v>0</v>
      </c>
      <c r="G40" s="252" t="s">
        <v>805</v>
      </c>
    </row>
    <row r="41" spans="1:8" x14ac:dyDescent="0.35">
      <c r="A41" s="274" t="s">
        <v>456</v>
      </c>
      <c r="B41" s="288" t="s">
        <v>861</v>
      </c>
      <c r="C41" s="172" t="s">
        <v>211</v>
      </c>
      <c r="D41" s="282">
        <v>1</v>
      </c>
      <c r="E41" s="299"/>
      <c r="F41" s="299">
        <f t="shared" si="0"/>
        <v>0</v>
      </c>
      <c r="G41" s="252" t="s">
        <v>805</v>
      </c>
      <c r="H41" s="90"/>
    </row>
    <row r="42" spans="1:8" x14ac:dyDescent="0.35">
      <c r="A42" s="274" t="s">
        <v>564</v>
      </c>
      <c r="B42" s="295" t="s">
        <v>862</v>
      </c>
      <c r="C42" s="172" t="s">
        <v>211</v>
      </c>
      <c r="D42" s="177">
        <v>2</v>
      </c>
      <c r="E42" s="299"/>
      <c r="F42" s="299">
        <f t="shared" si="0"/>
        <v>0</v>
      </c>
      <c r="G42" s="252" t="s">
        <v>805</v>
      </c>
    </row>
    <row r="43" spans="1:8" x14ac:dyDescent="0.35">
      <c r="A43" s="281" t="s">
        <v>565</v>
      </c>
      <c r="B43" s="295" t="s">
        <v>863</v>
      </c>
      <c r="C43" s="172" t="s">
        <v>28</v>
      </c>
      <c r="D43" s="174">
        <v>0.23</v>
      </c>
      <c r="E43" s="299"/>
      <c r="F43" s="299">
        <f t="shared" si="0"/>
        <v>0</v>
      </c>
      <c r="G43" s="252" t="s">
        <v>804</v>
      </c>
      <c r="H43" s="90"/>
    </row>
    <row r="44" spans="1:8" s="55" customFormat="1" x14ac:dyDescent="0.35">
      <c r="A44" s="281" t="s">
        <v>566</v>
      </c>
      <c r="B44" s="295" t="s">
        <v>864</v>
      </c>
      <c r="C44" s="172" t="s">
        <v>211</v>
      </c>
      <c r="D44" s="177">
        <v>1</v>
      </c>
      <c r="E44" s="299"/>
      <c r="F44" s="299">
        <f t="shared" si="0"/>
        <v>0</v>
      </c>
      <c r="G44" s="252" t="s">
        <v>805</v>
      </c>
    </row>
    <row r="45" spans="1:8" s="55" customFormat="1" x14ac:dyDescent="0.35">
      <c r="A45" s="281" t="s">
        <v>567</v>
      </c>
      <c r="B45" s="295" t="s">
        <v>865</v>
      </c>
      <c r="C45" s="172" t="s">
        <v>28</v>
      </c>
      <c r="D45" s="174">
        <v>0.115</v>
      </c>
      <c r="E45" s="299"/>
      <c r="F45" s="299">
        <f t="shared" si="0"/>
        <v>0</v>
      </c>
      <c r="G45" s="252" t="s">
        <v>804</v>
      </c>
      <c r="H45" s="90"/>
    </row>
    <row r="46" spans="1:8" x14ac:dyDescent="0.35">
      <c r="A46" s="281" t="s">
        <v>306</v>
      </c>
      <c r="B46" s="295" t="s">
        <v>866</v>
      </c>
      <c r="C46" s="172" t="s">
        <v>27</v>
      </c>
      <c r="D46" s="282">
        <v>5</v>
      </c>
      <c r="E46" s="299"/>
      <c r="F46" s="299">
        <f t="shared" si="0"/>
        <v>0</v>
      </c>
      <c r="G46" s="252" t="s">
        <v>805</v>
      </c>
    </row>
    <row r="47" spans="1:8" x14ac:dyDescent="0.35">
      <c r="A47" s="281" t="s">
        <v>836</v>
      </c>
      <c r="B47" s="295" t="s">
        <v>867</v>
      </c>
      <c r="C47" s="172" t="s">
        <v>27</v>
      </c>
      <c r="D47" s="282">
        <v>5</v>
      </c>
      <c r="E47" s="299"/>
      <c r="F47" s="299">
        <f t="shared" si="0"/>
        <v>0</v>
      </c>
      <c r="G47" s="252" t="s">
        <v>805</v>
      </c>
      <c r="H47" s="90"/>
    </row>
    <row r="48" spans="1:8" ht="16.5" x14ac:dyDescent="0.35">
      <c r="A48" s="281" t="s">
        <v>837</v>
      </c>
      <c r="B48" s="295" t="s">
        <v>868</v>
      </c>
      <c r="C48" s="296" t="s">
        <v>773</v>
      </c>
      <c r="D48" s="283">
        <v>0.5</v>
      </c>
      <c r="E48" s="299"/>
      <c r="F48" s="299">
        <f t="shared" si="0"/>
        <v>0</v>
      </c>
      <c r="G48" s="252" t="s">
        <v>805</v>
      </c>
    </row>
    <row r="49" spans="1:8" x14ac:dyDescent="0.35">
      <c r="A49" s="281" t="s">
        <v>838</v>
      </c>
      <c r="B49" s="295" t="s">
        <v>869</v>
      </c>
      <c r="C49" s="172" t="s">
        <v>19</v>
      </c>
      <c r="D49" s="284">
        <v>1</v>
      </c>
      <c r="E49" s="299"/>
      <c r="F49" s="299">
        <f t="shared" si="0"/>
        <v>0</v>
      </c>
      <c r="G49" s="252" t="s">
        <v>805</v>
      </c>
      <c r="H49" s="90"/>
    </row>
    <row r="50" spans="1:8" x14ac:dyDescent="0.35">
      <c r="A50" s="281" t="s">
        <v>572</v>
      </c>
      <c r="B50" s="291" t="s">
        <v>870</v>
      </c>
      <c r="C50" s="172" t="s">
        <v>19</v>
      </c>
      <c r="D50" s="284">
        <v>6.9000000000000006E-2</v>
      </c>
      <c r="E50" s="299"/>
      <c r="F50" s="299">
        <f t="shared" si="0"/>
        <v>0</v>
      </c>
      <c r="G50" s="252" t="s">
        <v>805</v>
      </c>
    </row>
    <row r="51" spans="1:8" x14ac:dyDescent="0.35">
      <c r="A51" s="281" t="s">
        <v>574</v>
      </c>
      <c r="B51" s="288" t="s">
        <v>871</v>
      </c>
      <c r="C51" s="172" t="s">
        <v>28</v>
      </c>
      <c r="D51" s="174">
        <v>1</v>
      </c>
      <c r="E51" s="299"/>
      <c r="F51" s="299">
        <f t="shared" si="0"/>
        <v>0</v>
      </c>
      <c r="G51" s="252" t="s">
        <v>805</v>
      </c>
      <c r="H51" s="90"/>
    </row>
    <row r="52" spans="1:8" s="55" customFormat="1" x14ac:dyDescent="0.35">
      <c r="A52" s="274" t="s">
        <v>575</v>
      </c>
      <c r="B52" s="288" t="s">
        <v>872</v>
      </c>
      <c r="C52" s="172" t="s">
        <v>28</v>
      </c>
      <c r="D52" s="174">
        <v>1</v>
      </c>
      <c r="E52" s="299"/>
      <c r="F52" s="299">
        <f t="shared" si="0"/>
        <v>0</v>
      </c>
      <c r="G52" s="252" t="s">
        <v>810</v>
      </c>
    </row>
    <row r="53" spans="1:8" s="55" customFormat="1" x14ac:dyDescent="0.35">
      <c r="A53" s="274" t="s">
        <v>576</v>
      </c>
      <c r="B53" s="297" t="s">
        <v>839</v>
      </c>
      <c r="C53" s="172" t="s">
        <v>28</v>
      </c>
      <c r="D53" s="285">
        <v>2</v>
      </c>
      <c r="E53" s="299"/>
      <c r="F53" s="299">
        <f t="shared" si="0"/>
        <v>0</v>
      </c>
      <c r="G53" s="252" t="s">
        <v>805</v>
      </c>
      <c r="H53" s="90"/>
    </row>
    <row r="54" spans="1:8" x14ac:dyDescent="0.35">
      <c r="A54" s="274" t="s">
        <v>840</v>
      </c>
      <c r="B54" s="291" t="s">
        <v>873</v>
      </c>
      <c r="C54" s="172" t="s">
        <v>28</v>
      </c>
      <c r="D54" s="174">
        <v>1</v>
      </c>
      <c r="E54" s="299"/>
      <c r="F54" s="299">
        <f t="shared" si="0"/>
        <v>0</v>
      </c>
      <c r="G54" s="252" t="s">
        <v>805</v>
      </c>
    </row>
    <row r="55" spans="1:8" ht="17" thickBot="1" x14ac:dyDescent="0.4">
      <c r="A55" s="172">
        <v>36</v>
      </c>
      <c r="B55" s="295" t="s">
        <v>874</v>
      </c>
      <c r="C55" s="172" t="s">
        <v>773</v>
      </c>
      <c r="D55" s="286">
        <v>0.04</v>
      </c>
      <c r="E55" s="299"/>
      <c r="F55" s="299">
        <f t="shared" si="0"/>
        <v>0</v>
      </c>
      <c r="G55" s="252" t="s">
        <v>805</v>
      </c>
      <c r="H55" s="90"/>
    </row>
    <row r="56" spans="1:8" ht="16.5" thickBot="1" x14ac:dyDescent="0.4">
      <c r="A56" s="215"/>
      <c r="B56" s="255" t="s">
        <v>30</v>
      </c>
      <c r="C56" s="218"/>
      <c r="D56" s="265"/>
      <c r="E56" s="265"/>
      <c r="F56" s="221">
        <f>SUM(F7:F55)</f>
        <v>0</v>
      </c>
    </row>
    <row r="57" spans="1:8" ht="16.5" thickBot="1" x14ac:dyDescent="0.4">
      <c r="A57" s="231"/>
      <c r="B57" s="256" t="s">
        <v>808</v>
      </c>
      <c r="C57" s="226"/>
      <c r="D57" s="266"/>
      <c r="E57" s="266"/>
      <c r="F57" s="267">
        <f>F56*C57</f>
        <v>0</v>
      </c>
    </row>
    <row r="58" spans="1:8" ht="16.5" thickBot="1" x14ac:dyDescent="0.4">
      <c r="A58" s="224"/>
      <c r="B58" s="257" t="s">
        <v>32</v>
      </c>
      <c r="C58" s="227"/>
      <c r="D58" s="268"/>
      <c r="E58" s="268"/>
      <c r="F58" s="221">
        <f>SUM(F56:F57)</f>
        <v>0</v>
      </c>
    </row>
    <row r="59" spans="1:8" ht="16.5" thickBot="1" x14ac:dyDescent="0.4">
      <c r="A59" s="231"/>
      <c r="B59" s="256" t="s">
        <v>34</v>
      </c>
      <c r="C59" s="226"/>
      <c r="D59" s="266"/>
      <c r="E59" s="266"/>
      <c r="F59" s="267">
        <f>F58*C59</f>
        <v>0</v>
      </c>
    </row>
    <row r="60" spans="1:8" ht="16.5" thickBot="1" x14ac:dyDescent="0.4">
      <c r="A60" s="224"/>
      <c r="B60" s="257" t="s">
        <v>32</v>
      </c>
      <c r="C60" s="227"/>
      <c r="D60" s="268"/>
      <c r="E60" s="268"/>
      <c r="F60" s="221">
        <f>SUM(F58:F59)</f>
        <v>0</v>
      </c>
    </row>
    <row r="61" spans="1:8" ht="16.5" thickBot="1" x14ac:dyDescent="0.4">
      <c r="A61" s="224"/>
      <c r="B61" s="258" t="s">
        <v>809</v>
      </c>
      <c r="C61" s="251"/>
      <c r="D61" s="268"/>
      <c r="E61" s="268"/>
      <c r="F61" s="269">
        <f>F60*C61</f>
        <v>0</v>
      </c>
    </row>
    <row r="62" spans="1:8" ht="16.5" thickBot="1" x14ac:dyDescent="0.4">
      <c r="A62" s="231"/>
      <c r="B62" s="259" t="s">
        <v>32</v>
      </c>
      <c r="C62" s="234"/>
      <c r="D62" s="266"/>
      <c r="E62" s="266"/>
      <c r="F62" s="266">
        <f>SUM(F60:F61)</f>
        <v>0</v>
      </c>
    </row>
    <row r="63" spans="1:8" ht="15" customHeight="1" x14ac:dyDescent="0.35">
      <c r="F63" s="298"/>
    </row>
    <row r="64" spans="1:8" ht="5.25" customHeight="1" x14ac:dyDescent="0.35"/>
  </sheetData>
  <autoFilter ref="A6:G62"/>
  <mergeCells count="6">
    <mergeCell ref="F4:F5"/>
    <mergeCell ref="A4:A5"/>
    <mergeCell ref="B4:B5"/>
    <mergeCell ref="C4:C5"/>
    <mergeCell ref="D4:D5"/>
    <mergeCell ref="E4:E5"/>
  </mergeCells>
  <conditionalFormatting sqref="C14:C17 B13:D13 C21:D26 D10:E11 C39:D41">
    <cfRule type="cellIs" dxfId="8" priority="9" stopIfTrue="1" operator="equal">
      <formula>0</formula>
    </cfRule>
  </conditionalFormatting>
  <conditionalFormatting sqref="D13:E17 D10:E11 D21:E26">
    <cfRule type="cellIs" dxfId="7" priority="8" stopIfTrue="1" operator="equal">
      <formula>8223.307275</formula>
    </cfRule>
  </conditionalFormatting>
  <conditionalFormatting sqref="D18">
    <cfRule type="cellIs" dxfId="6" priority="5" stopIfTrue="1" operator="equal">
      <formula>8223.307275</formula>
    </cfRule>
  </conditionalFormatting>
  <conditionalFormatting sqref="D16">
    <cfRule type="cellIs" dxfId="5" priority="6" stopIfTrue="1" operator="equal">
      <formula>0</formula>
    </cfRule>
  </conditionalFormatting>
  <conditionalFormatting sqref="D17 B15:B17 D14">
    <cfRule type="cellIs" dxfId="4" priority="7" stopIfTrue="1" operator="equal">
      <formula>0</formula>
    </cfRule>
  </conditionalFormatting>
  <conditionalFormatting sqref="D31">
    <cfRule type="cellIs" dxfId="3" priority="4" stopIfTrue="1" operator="equal">
      <formula>8223.307275</formula>
    </cfRule>
  </conditionalFormatting>
  <conditionalFormatting sqref="D32">
    <cfRule type="cellIs" dxfId="2" priority="3" stopIfTrue="1" operator="equal">
      <formula>8223.307275</formula>
    </cfRule>
  </conditionalFormatting>
  <conditionalFormatting sqref="D54">
    <cfRule type="cellIs" dxfId="1" priority="2" stopIfTrue="1" operator="equal">
      <formula>0</formula>
    </cfRule>
  </conditionalFormatting>
  <conditionalFormatting sqref="D5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2022-12-06T20:51:23Z</dcterms:modified>
</cp:coreProperties>
</file>